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E0C7105-DF33-4C8A-A251-3E2671C44DF2}" xr6:coauthVersionLast="47" xr6:coauthVersionMax="47" xr10:uidLastSave="{00000000-0000-0000-0000-000000000000}"/>
  <bookViews>
    <workbookView xWindow="-120" yWindow="-120" windowWidth="38640" windowHeight="21120" activeTab="11" xr2:uid="{00000000-000D-0000-FFFF-FFFF00000000}"/>
  </bookViews>
  <sheets>
    <sheet name="JANVIER" sheetId="1" r:id="rId1"/>
    <sheet name="FE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ECEMBRE" sheetId="12" r:id="rId12"/>
    <sheet name="TOTAL 2026" sheetId="13" r:id="rId13"/>
    <sheet name="Feuil1" sheetId="14" r:id="rId14"/>
  </sheets>
  <definedNames>
    <definedName name="Excel_BuiltIn__FilterDatabase" localSheetId="0">JANVIER!$A$8:$I$9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4" l="1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11" i="14"/>
  <c r="C11" i="14"/>
  <c r="B11" i="14"/>
  <c r="D10" i="14"/>
  <c r="C10" i="14"/>
  <c r="C22" i="14" s="1"/>
  <c r="B10" i="14"/>
  <c r="B22" i="14" s="1"/>
  <c r="C21" i="13"/>
  <c r="C20" i="13"/>
  <c r="C19" i="13"/>
  <c r="C18" i="13"/>
  <c r="C17" i="13"/>
  <c r="C16" i="13"/>
  <c r="C15" i="13"/>
  <c r="C14" i="13"/>
  <c r="C13" i="13"/>
  <c r="C12" i="13"/>
  <c r="C11" i="13"/>
  <c r="E21" i="2"/>
  <c r="C10" i="13"/>
  <c r="E21" i="1"/>
  <c r="B21" i="13"/>
  <c r="B20" i="13"/>
  <c r="B19" i="13"/>
  <c r="B17" i="13"/>
  <c r="B15" i="13"/>
  <c r="B14" i="13"/>
  <c r="B13" i="13"/>
  <c r="B12" i="13"/>
  <c r="E21" i="12"/>
  <c r="I20" i="12"/>
  <c r="I18" i="12"/>
  <c r="D18" i="12"/>
  <c r="I21" i="12" s="1"/>
  <c r="I17" i="12"/>
  <c r="I16" i="12"/>
  <c r="I15" i="12"/>
  <c r="I14" i="12"/>
  <c r="I13" i="12"/>
  <c r="I12" i="12"/>
  <c r="I11" i="12"/>
  <c r="I10" i="12"/>
  <c r="E21" i="11"/>
  <c r="I20" i="11"/>
  <c r="I18" i="11"/>
  <c r="D18" i="11"/>
  <c r="I21" i="11" s="1"/>
  <c r="I17" i="11"/>
  <c r="I16" i="11"/>
  <c r="I15" i="11"/>
  <c r="I14" i="11"/>
  <c r="I13" i="11"/>
  <c r="I12" i="11"/>
  <c r="I11" i="11"/>
  <c r="I10" i="11"/>
  <c r="E21" i="10"/>
  <c r="I20" i="10"/>
  <c r="I18" i="10"/>
  <c r="D18" i="10"/>
  <c r="I21" i="10" s="1"/>
  <c r="I17" i="10"/>
  <c r="I16" i="10"/>
  <c r="I15" i="10"/>
  <c r="I14" i="10"/>
  <c r="I13" i="10"/>
  <c r="I12" i="10"/>
  <c r="I11" i="10"/>
  <c r="I10" i="10"/>
  <c r="I21" i="9"/>
  <c r="E21" i="9"/>
  <c r="I20" i="9"/>
  <c r="B18" i="13" s="1"/>
  <c r="I19" i="9"/>
  <c r="I18" i="9"/>
  <c r="D18" i="9"/>
  <c r="I17" i="9"/>
  <c r="I16" i="9"/>
  <c r="I15" i="9"/>
  <c r="I14" i="9"/>
  <c r="I13" i="9"/>
  <c r="I12" i="9"/>
  <c r="I11" i="9"/>
  <c r="I10" i="9"/>
  <c r="E21" i="8"/>
  <c r="I20" i="8"/>
  <c r="D18" i="8"/>
  <c r="I21" i="8" s="1"/>
  <c r="I17" i="8"/>
  <c r="I16" i="8"/>
  <c r="I15" i="8"/>
  <c r="I14" i="8"/>
  <c r="I13" i="8"/>
  <c r="I12" i="8"/>
  <c r="I11" i="8"/>
  <c r="I10" i="8"/>
  <c r="I18" i="8" s="1"/>
  <c r="E21" i="7"/>
  <c r="I20" i="7"/>
  <c r="B16" i="13" s="1"/>
  <c r="D18" i="7"/>
  <c r="I21" i="7" s="1"/>
  <c r="I17" i="7"/>
  <c r="I16" i="7"/>
  <c r="I15" i="7"/>
  <c r="I14" i="7"/>
  <c r="I13" i="7"/>
  <c r="I12" i="7"/>
  <c r="I11" i="7"/>
  <c r="I10" i="7"/>
  <c r="I18" i="7" s="1"/>
  <c r="E21" i="6"/>
  <c r="I20" i="6"/>
  <c r="D18" i="6"/>
  <c r="I21" i="6" s="1"/>
  <c r="I17" i="6"/>
  <c r="I16" i="6"/>
  <c r="I15" i="6"/>
  <c r="I14" i="6"/>
  <c r="I13" i="6"/>
  <c r="I12" i="6"/>
  <c r="I11" i="6"/>
  <c r="I10" i="6"/>
  <c r="I18" i="6" s="1"/>
  <c r="E21" i="5"/>
  <c r="I20" i="5"/>
  <c r="D18" i="5"/>
  <c r="I21" i="5" s="1"/>
  <c r="I17" i="5"/>
  <c r="I16" i="5"/>
  <c r="I15" i="5"/>
  <c r="I14" i="5"/>
  <c r="I13" i="5"/>
  <c r="I18" i="5" s="1"/>
  <c r="I12" i="5"/>
  <c r="I11" i="5"/>
  <c r="I10" i="5"/>
  <c r="E21" i="4"/>
  <c r="I20" i="4"/>
  <c r="D18" i="4"/>
  <c r="I21" i="4" s="1"/>
  <c r="I17" i="4"/>
  <c r="I16" i="4"/>
  <c r="I15" i="4"/>
  <c r="I14" i="4"/>
  <c r="I18" i="4" s="1"/>
  <c r="I19" i="4" s="1"/>
  <c r="I13" i="4"/>
  <c r="I12" i="4"/>
  <c r="I11" i="4"/>
  <c r="I10" i="4"/>
  <c r="E21" i="3"/>
  <c r="I20" i="3"/>
  <c r="I18" i="3"/>
  <c r="I19" i="3" s="1"/>
  <c r="D18" i="3"/>
  <c r="I21" i="3" s="1"/>
  <c r="I17" i="3"/>
  <c r="I16" i="3"/>
  <c r="I15" i="3"/>
  <c r="I14" i="3"/>
  <c r="I13" i="3"/>
  <c r="I12" i="3"/>
  <c r="I11" i="3"/>
  <c r="I10" i="3"/>
  <c r="I20" i="2"/>
  <c r="B11" i="13" s="1"/>
  <c r="D18" i="2"/>
  <c r="I21" i="2" s="1"/>
  <c r="I17" i="2"/>
  <c r="I16" i="2"/>
  <c r="I15" i="2"/>
  <c r="I14" i="2"/>
  <c r="I13" i="2"/>
  <c r="I12" i="2"/>
  <c r="I11" i="2"/>
  <c r="I10" i="2"/>
  <c r="I20" i="1"/>
  <c r="B10" i="13" s="1"/>
  <c r="D18" i="1"/>
  <c r="I21" i="1" s="1"/>
  <c r="I14" i="1"/>
  <c r="I15" i="1"/>
  <c r="I16" i="1"/>
  <c r="I17" i="1"/>
  <c r="I13" i="1"/>
  <c r="I12" i="1"/>
  <c r="I11" i="1"/>
  <c r="I10" i="1"/>
  <c r="I18" i="2" l="1"/>
  <c r="B22" i="13"/>
  <c r="I18" i="1"/>
  <c r="I19" i="1" s="1"/>
  <c r="I19" i="12"/>
  <c r="I19" i="11"/>
  <c r="I19" i="10"/>
  <c r="I19" i="8"/>
  <c r="I19" i="7"/>
  <c r="I19" i="6"/>
  <c r="I19" i="5"/>
  <c r="I19" i="2"/>
</calcChain>
</file>

<file path=xl/sharedStrings.xml><?xml version="1.0" encoding="utf-8"?>
<sst xmlns="http://schemas.openxmlformats.org/spreadsheetml/2006/main" count="922" uniqueCount="94">
  <si>
    <t>13, avenue Maréchal Foch BP 46 05002 Gap Cedex
tél. : 04 92 53 65 11
mail : hautes-alpes@ffrandonnee.fr
site web : hautes-alpes.ffrandonnee.fr
Association loi 1901 – Siret : 424 380 798 00035 – APE : 9312Z</t>
  </si>
  <si>
    <t>NOTE DE FRAIS</t>
  </si>
  <si>
    <t>DEMANDEUR :</t>
  </si>
  <si>
    <t>Nom et Prénom :</t>
  </si>
  <si>
    <t xml:space="preserve"> </t>
  </si>
  <si>
    <t>Fonction :</t>
  </si>
  <si>
    <t>Puissance fiscale du véhicule:</t>
  </si>
  <si>
    <t>DATE</t>
  </si>
  <si>
    <r>
      <t xml:space="preserve">AUTRES FRAIS
</t>
    </r>
    <r>
      <rPr>
        <i/>
        <sz val="10"/>
        <color rgb="FFFFFFFF"/>
        <rFont val="Arial"/>
        <family val="2"/>
      </rPr>
      <t>joindre pièces justificatives</t>
    </r>
  </si>
  <si>
    <t>FRAIS de DEPLACEMENT</t>
  </si>
  <si>
    <t>FOURNISSEUR</t>
  </si>
  <si>
    <t>MONTANT (€)</t>
  </si>
  <si>
    <t>TRAJET</t>
  </si>
  <si>
    <t>KM</t>
  </si>
  <si>
    <t>TARIF</t>
  </si>
  <si>
    <t>TOTAL(€)</t>
  </si>
  <si>
    <t>TOTAL autres frais</t>
  </si>
  <si>
    <t>Je demande le remboursement de mes frais de déplacement à hauteur de 0,40€ du km</t>
  </si>
  <si>
    <t>TOTAL Déplacements</t>
  </si>
  <si>
    <t>TOTAL REMBOURSEMENT</t>
  </si>
  <si>
    <t>Signature du demandeur :</t>
  </si>
  <si>
    <t>Date :</t>
  </si>
  <si>
    <t>Nom, fonction et visa du responsable :</t>
  </si>
  <si>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(*)Vous avez la possibilité d'une </t>
    </r>
    <r>
      <rPr>
        <sz val="12"/>
        <color rgb="FF000000"/>
        <rFont val="Arial"/>
        <family val="2"/>
      </rPr>
      <t xml:space="preserve">réduction d'impôt à hauteur de 66% des </t>
    </r>
    <r>
      <rPr>
        <sz val="12"/>
        <color rgb="FF000000"/>
        <rFont val="Arial"/>
        <family val="2"/>
      </rPr>
      <t xml:space="preserve">frais engagés sur la base de : (barême du </t>
    </r>
    <r>
      <rPr>
        <sz val="12"/>
        <color rgb="FF000000"/>
        <rFont val="Arial"/>
        <family val="2"/>
      </rPr>
      <t>1er décembre 2024)</t>
    </r>
  </si>
  <si>
    <t>3 cv et moins</t>
  </si>
  <si>
    <t>d × 0,529</t>
  </si>
  <si>
    <t>(d × 0,316) + 1 065</t>
  </si>
  <si>
    <t>d × 0,370</t>
  </si>
  <si>
    <t>4 cv</t>
  </si>
  <si>
    <t>d × 0,606</t>
  </si>
  <si>
    <t>(d × 0,340) + 1 330</t>
  </si>
  <si>
    <t>d × 0,407</t>
  </si>
  <si>
    <t>5 cv</t>
  </si>
  <si>
    <t>d × 0,636</t>
  </si>
  <si>
    <t>(d × 0,357) + 1 395</t>
  </si>
  <si>
    <t>d × 0,427</t>
  </si>
  <si>
    <t>6 cv</t>
  </si>
  <si>
    <t>d × 0,665</t>
  </si>
  <si>
    <t>(d × 0,374) + 1 457</t>
  </si>
  <si>
    <t>d × 0,447</t>
  </si>
  <si>
    <t>7 cv et plus</t>
  </si>
  <si>
    <t>d × 0,697</t>
  </si>
  <si>
    <t>(d × 0,394) + 1 515</t>
  </si>
  <si>
    <t>d × 0,470</t>
  </si>
  <si>
    <t>Puissance fiscale</t>
  </si>
  <si>
    <t>Jusqu’à 5 000 km</t>
  </si>
  <si>
    <t>De 5 001 à 20 000 km</t>
  </si>
  <si>
    <t>Au-delà de 20 000 km</t>
  </si>
  <si>
    <t>d = distance parcourue à titre professionnel en km</t>
  </si>
  <si>
    <t>Calcul de l'indemnité kilométrique pour la voiture</t>
  </si>
  <si>
    <t>OUI</t>
  </si>
  <si>
    <t>NON</t>
  </si>
  <si>
    <t>Je fais don à l'association de mes frais de déplacement et souhaite bénéficier de la déduction d’impôt de 66% sur les frais engagés (*)</t>
  </si>
  <si>
    <t>Mon véhicule:</t>
  </si>
  <si>
    <t>électrique</t>
  </si>
  <si>
    <t>essence ou hybride</t>
  </si>
  <si>
    <t>3CV et moins : 0,529€ /km - 4 CV : 0,606 €/km - 5 CV : 0,636€/km -6C V : 0,665€/km – 7CV et plus 0,697€/km
En cas d'utilisation d'un véhicule électrique, le montant de l'indemnité kilométrique est majoré de 20%</t>
  </si>
  <si>
    <t xml:space="preserve">Visa du trésorier : </t>
  </si>
  <si>
    <t>OU</t>
  </si>
  <si>
    <r>
      <rPr>
        <sz val="14"/>
        <rFont val="Century Gothic"/>
        <family val="1"/>
      </rPr>
      <t xml:space="preserve">CADRE RESERVE AU TRESORIER : </t>
    </r>
    <r>
      <rPr>
        <sz val="14"/>
        <rFont val="Arial"/>
        <family val="2"/>
      </rPr>
      <t xml:space="preserve">
</t>
    </r>
    <r>
      <rPr>
        <sz val="14"/>
        <rFont val="Franklin Gothic Book"/>
        <family val="2"/>
      </rPr>
      <t xml:space="preserve">Règlement de la somme de : …………………………... par : ………………………………..                                         Date : …………………………
  </t>
    </r>
  </si>
  <si>
    <t>MOTIF</t>
  </si>
  <si>
    <t>TOTAL à déclarer</t>
  </si>
  <si>
    <t>Mois de janvier</t>
  </si>
  <si>
    <t>Mois de février</t>
  </si>
  <si>
    <t>Mois de mars</t>
  </si>
  <si>
    <t>Mois d'avril</t>
  </si>
  <si>
    <t>Mois de mai</t>
  </si>
  <si>
    <t>Mois de juin</t>
  </si>
  <si>
    <t>Mois de juillet</t>
  </si>
  <si>
    <t>Mois d'août</t>
  </si>
  <si>
    <t>Mois de septembre</t>
  </si>
  <si>
    <t>Mois d'octobre</t>
  </si>
  <si>
    <t>Mois de novembre</t>
  </si>
  <si>
    <t>Mois de décembre</t>
  </si>
  <si>
    <t>MOIS</t>
  </si>
  <si>
    <t>REMBOURSÉ PAR LE CDRP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</si>
  <si>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</si>
  <si>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</si>
  <si>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</si>
  <si>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</si>
  <si>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</si>
  <si>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</si>
  <si>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</si>
  <si>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</si>
  <si>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</si>
  <si>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</si>
  <si>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</si>
  <si>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</si>
  <si>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</si>
  <si>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DON À DÉCLARER AUX IMPÔTS</t>
  </si>
  <si>
    <t>ATTESTATION DE DON 2025</t>
  </si>
  <si>
    <t>Signature du bénévole :</t>
  </si>
  <si>
    <r>
      <rPr>
        <sz val="14"/>
        <color rgb="FF000000"/>
        <rFont val="Franklin Gothic Book"/>
        <family val="2"/>
      </rPr>
      <t xml:space="preserve">Je soussigné </t>
    </r>
    <r>
      <rPr>
        <b/>
        <sz val="14"/>
        <color rgb="FFFF0000"/>
        <rFont val="Franklin Gothic Book"/>
        <family val="2"/>
      </rPr>
      <t>............................................................................................</t>
    </r>
    <r>
      <rPr>
        <b/>
        <sz val="14"/>
        <color rgb="FF000000"/>
        <rFont val="Franklin Gothic Book"/>
        <family val="2"/>
      </rPr>
      <t xml:space="preserve"> </t>
    </r>
    <r>
      <rPr>
        <sz val="14"/>
        <color rgb="FF000000"/>
        <rFont val="Franklin Gothic Book"/>
        <family val="2"/>
      </rPr>
      <t xml:space="preserve">certifie renoncer au remboursement des frais ci-dessus et les laisser à l'association en tant que don. </t>
    </r>
  </si>
  <si>
    <t>ATTESTATION DE DON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</si>
</sst>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#,##0.00&quot; €&quot;"/>
    <numFmt numFmtId="165" formatCode="#,##0.00&quot; &quot;[$€-40C];[Red]&quot;-&quot;#,##0.00&quot; &quot;[$€-40C]"/>
    <numFmt numFmtId="166" formatCode="0.00\ &quot;€&quot;"/>
  </numFmts>
  <fonts count="4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333399"/>
      <name val="Franklin Gothic Book"/>
      <family val="2"/>
    </font>
    <font>
      <b/>
      <sz val="10"/>
      <color rgb="FF333399"/>
      <name val="Cardenio Modern"/>
      <family val="4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4"/>
      <color rgb="FF000000"/>
      <name val="Franklin Gothic Book"/>
      <family val="2"/>
    </font>
    <font>
      <i/>
      <sz val="10"/>
      <color rgb="FFFFFFFF"/>
      <name val="Arial"/>
      <family val="2"/>
    </font>
    <font>
      <sz val="10"/>
      <color rgb="FFFFFFFF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Century Gothic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6"/>
      <color theme="0"/>
      <name val="Arial"/>
      <family val="2"/>
    </font>
    <font>
      <i/>
      <sz val="16"/>
      <color theme="0"/>
      <name val="Arial"/>
      <family val="2"/>
    </font>
    <font>
      <b/>
      <sz val="12"/>
      <color rgb="FF212529"/>
      <name val="Arial"/>
      <family val="2"/>
    </font>
    <font>
      <sz val="12"/>
      <color rgb="FF212529"/>
      <name val="Arial"/>
      <family val="2"/>
    </font>
    <font>
      <b/>
      <sz val="15"/>
      <color rgb="FF1D458C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b/>
      <i/>
      <sz val="14"/>
      <color theme="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i/>
      <sz val="14"/>
      <color rgb="FFFF0000"/>
      <name val="Franklin Gothic Book"/>
      <family val="2"/>
    </font>
    <font>
      <sz val="14"/>
      <name val="Arial"/>
      <family val="2"/>
    </font>
    <font>
      <sz val="14"/>
      <name val="Century Gothic"/>
      <family val="1"/>
    </font>
    <font>
      <sz val="14"/>
      <name val="Franklin Gothic Book"/>
      <family val="2"/>
    </font>
    <font>
      <b/>
      <sz val="14"/>
      <name val="Century Gothic"/>
      <family val="1"/>
    </font>
    <font>
      <b/>
      <i/>
      <sz val="20"/>
      <color rgb="FF1F497D"/>
      <name val="Century Gothic"/>
      <family val="2"/>
    </font>
    <font>
      <sz val="14"/>
      <name val="Arial"/>
      <family val="1"/>
    </font>
    <font>
      <sz val="14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4"/>
      <color theme="0"/>
      <name val="Franklin Gothic Book"/>
      <family val="2"/>
    </font>
    <font>
      <sz val="8"/>
      <name val="Arial"/>
      <family val="2"/>
    </font>
    <font>
      <b/>
      <i/>
      <sz val="22"/>
      <color theme="0"/>
      <name val="Arial"/>
      <family val="2"/>
    </font>
    <font>
      <b/>
      <sz val="26"/>
      <color rgb="FFFF0000"/>
      <name val="Arial"/>
      <family val="2"/>
    </font>
    <font>
      <sz val="14"/>
      <color rgb="FF000000"/>
      <name val="Franklin Gothic Book"/>
      <family val="2"/>
    </font>
    <font>
      <b/>
      <sz val="14"/>
      <color rgb="FFFF0000"/>
      <name val="Franklin Gothic Book"/>
      <family val="2"/>
    </font>
    <font>
      <b/>
      <sz val="14"/>
      <color rgb="FF000000"/>
      <name val="Franklin Gothic Book"/>
      <family val="2"/>
    </font>
  </fonts>
  <fills count="1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1F497D"/>
        <bgColor rgb="FF333399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FF4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F497D"/>
        <bgColor rgb="FF0000CC"/>
      </patternFill>
    </fill>
    <fill>
      <patternFill patternType="solid">
        <fgColor rgb="FF1F497D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D08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rgb="FFCDD3D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122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7" fillId="0" borderId="7" xfId="0" applyFont="1" applyBorder="1" applyAlignment="1">
      <alignment vertical="center"/>
    </xf>
    <xf numFmtId="0" fontId="28" fillId="0" borderId="8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9" fillId="0" borderId="0" xfId="0" applyFont="1" applyAlignment="1">
      <alignment vertical="center"/>
    </xf>
    <xf numFmtId="0" fontId="18" fillId="2" borderId="3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2" fontId="22" fillId="7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21" fillId="0" borderId="0" xfId="0" applyFont="1"/>
    <xf numFmtId="0" fontId="19" fillId="6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vertical="center" wrapText="1"/>
    </xf>
    <xf numFmtId="0" fontId="20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23" fillId="3" borderId="36" xfId="0" applyNumberFormat="1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2" fontId="22" fillId="7" borderId="43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0" fontId="0" fillId="0" borderId="41" xfId="0" applyBorder="1" applyAlignment="1">
      <alignment vertical="center"/>
    </xf>
    <xf numFmtId="164" fontId="22" fillId="9" borderId="45" xfId="0" applyNumberFormat="1" applyFont="1" applyFill="1" applyBorder="1" applyAlignment="1">
      <alignment horizontal="center" vertical="center"/>
    </xf>
    <xf numFmtId="0" fontId="26" fillId="10" borderId="48" xfId="0" applyFont="1" applyFill="1" applyBorder="1" applyAlignment="1">
      <alignment horizontal="left" vertical="center" wrapText="1"/>
    </xf>
    <xf numFmtId="0" fontId="26" fillId="10" borderId="41" xfId="0" applyFont="1" applyFill="1" applyBorder="1" applyAlignment="1">
      <alignment horizontal="left" vertical="center" wrapText="1"/>
    </xf>
    <xf numFmtId="164" fontId="10" fillId="0" borderId="51" xfId="0" applyNumberFormat="1" applyFont="1" applyBorder="1" applyAlignment="1">
      <alignment horizontal="center" vertical="center"/>
    </xf>
    <xf numFmtId="164" fontId="22" fillId="8" borderId="52" xfId="0" applyNumberFormat="1" applyFont="1" applyFill="1" applyBorder="1" applyAlignment="1">
      <alignment horizontal="center" vertical="center"/>
    </xf>
    <xf numFmtId="0" fontId="24" fillId="8" borderId="39" xfId="0" applyFont="1" applyFill="1" applyBorder="1" applyAlignment="1">
      <alignment horizontal="left" vertical="center" wrapText="1"/>
    </xf>
    <xf numFmtId="0" fontId="23" fillId="7" borderId="41" xfId="0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left" vertical="center" wrapText="1"/>
    </xf>
    <xf numFmtId="0" fontId="36" fillId="0" borderId="52" xfId="0" applyFont="1" applyBorder="1" applyAlignment="1">
      <alignment horizontal="center" vertical="center" wrapText="1"/>
    </xf>
    <xf numFmtId="164" fontId="11" fillId="11" borderId="46" xfId="0" applyNumberFormat="1" applyFont="1" applyFill="1" applyBorder="1" applyAlignment="1">
      <alignment horizontal="center" vertical="center"/>
    </xf>
    <xf numFmtId="0" fontId="37" fillId="13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7" fillId="2" borderId="39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left" vertical="center" wrapText="1"/>
    </xf>
    <xf numFmtId="49" fontId="39" fillId="8" borderId="39" xfId="0" applyNumberFormat="1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166" fontId="10" fillId="14" borderId="39" xfId="0" applyNumberFormat="1" applyFont="1" applyFill="1" applyBorder="1" applyAlignment="1">
      <alignment horizontal="right" vertical="center" wrapText="1"/>
    </xf>
    <xf numFmtId="166" fontId="39" fillId="8" borderId="39" xfId="0" applyNumberFormat="1" applyFont="1" applyFill="1" applyBorder="1" applyAlignment="1">
      <alignment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7" fillId="2" borderId="39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4" fillId="12" borderId="17" xfId="0" applyFont="1" applyFill="1" applyBorder="1" applyAlignment="1">
      <alignment horizontal="left" vertical="center" wrapText="1" indent="4"/>
    </xf>
    <xf numFmtId="0" fontId="29" fillId="12" borderId="14" xfId="0" applyFont="1" applyFill="1" applyBorder="1" applyAlignment="1">
      <alignment horizontal="left" vertical="center" wrapText="1" indent="4"/>
    </xf>
    <xf numFmtId="0" fontId="29" fillId="12" borderId="18" xfId="0" applyFont="1" applyFill="1" applyBorder="1" applyAlignment="1">
      <alignment horizontal="left" vertical="center" wrapText="1" indent="4"/>
    </xf>
    <xf numFmtId="0" fontId="29" fillId="12" borderId="16" xfId="0" applyFont="1" applyFill="1" applyBorder="1" applyAlignment="1">
      <alignment horizontal="left" vertical="center" wrapText="1" indent="4"/>
    </xf>
    <xf numFmtId="0" fontId="29" fillId="12" borderId="19" xfId="0" applyFont="1" applyFill="1" applyBorder="1" applyAlignment="1">
      <alignment horizontal="left" vertical="center" wrapText="1" indent="4"/>
    </xf>
    <xf numFmtId="0" fontId="29" fillId="12" borderId="20" xfId="0" applyFont="1" applyFill="1" applyBorder="1" applyAlignment="1">
      <alignment horizontal="left" vertical="center" wrapText="1" indent="4"/>
    </xf>
    <xf numFmtId="0" fontId="32" fillId="12" borderId="17" xfId="0" applyFont="1" applyFill="1" applyBorder="1" applyAlignment="1">
      <alignment horizontal="left" vertical="center"/>
    </xf>
    <xf numFmtId="0" fontId="32" fillId="12" borderId="14" xfId="0" applyFont="1" applyFill="1" applyBorder="1" applyAlignment="1">
      <alignment horizontal="left" vertical="center"/>
    </xf>
    <xf numFmtId="0" fontId="32" fillId="12" borderId="18" xfId="0" applyFont="1" applyFill="1" applyBorder="1" applyAlignment="1">
      <alignment horizontal="left" vertical="center"/>
    </xf>
    <xf numFmtId="0" fontId="32" fillId="12" borderId="16" xfId="0" applyFont="1" applyFill="1" applyBorder="1" applyAlignment="1">
      <alignment horizontal="left" vertical="center"/>
    </xf>
    <xf numFmtId="0" fontId="32" fillId="12" borderId="19" xfId="0" applyFont="1" applyFill="1" applyBorder="1" applyAlignment="1">
      <alignment horizontal="left" vertical="center"/>
    </xf>
    <xf numFmtId="0" fontId="32" fillId="12" borderId="2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49" fontId="22" fillId="9" borderId="9" xfId="0" applyNumberFormat="1" applyFont="1" applyFill="1" applyBorder="1" applyAlignment="1">
      <alignment horizontal="center" vertical="center" wrapText="1"/>
    </xf>
    <xf numFmtId="49" fontId="22" fillId="9" borderId="21" xfId="0" applyNumberFormat="1" applyFont="1" applyFill="1" applyBorder="1" applyAlignment="1">
      <alignment horizontal="center" vertical="center" wrapText="1"/>
    </xf>
    <xf numFmtId="49" fontId="25" fillId="8" borderId="9" xfId="0" applyNumberFormat="1" applyFont="1" applyFill="1" applyBorder="1" applyAlignment="1">
      <alignment horizontal="right" vertical="center" wrapText="1"/>
    </xf>
    <xf numFmtId="49" fontId="25" fillId="8" borderId="21" xfId="0" applyNumberFormat="1" applyFont="1" applyFill="1" applyBorder="1" applyAlignment="1">
      <alignment horizontal="right" vertical="center" wrapText="1"/>
    </xf>
    <xf numFmtId="49" fontId="25" fillId="8" borderId="10" xfId="0" applyNumberFormat="1" applyFont="1" applyFill="1" applyBorder="1" applyAlignment="1">
      <alignment horizontal="right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5" fillId="9" borderId="0" xfId="0" applyFont="1" applyFill="1" applyAlignment="1">
      <alignment horizontal="left" vertical="center" wrapText="1"/>
    </xf>
    <xf numFmtId="49" fontId="25" fillId="8" borderId="45" xfId="0" applyNumberFormat="1" applyFont="1" applyFill="1" applyBorder="1" applyAlignment="1">
      <alignment horizontal="left" vertical="center" wrapText="1"/>
    </xf>
    <xf numFmtId="0" fontId="15" fillId="0" borderId="0" xfId="0" applyFont="1"/>
    <xf numFmtId="0" fontId="13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23" fillId="7" borderId="47" xfId="0" applyFont="1" applyFill="1" applyBorder="1" applyAlignment="1">
      <alignment horizontal="center" vertical="center"/>
    </xf>
    <xf numFmtId="0" fontId="23" fillId="7" borderId="44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66675</xdr:rowOff>
    </xdr:from>
    <xdr:to>
      <xdr:col>8</xdr:col>
      <xdr:colOff>971550</xdr:colOff>
      <xdr:row>0</xdr:row>
      <xdr:rowOff>988464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EF62FB3-89B1-E8F9-E312-7837AF423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6324" y="66675"/>
          <a:ext cx="2514601" cy="9217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219072</xdr:colOff>
      <xdr:row>0</xdr:row>
      <xdr:rowOff>66678</xdr:rowOff>
    </xdr:from>
    <xdr:to>
      <xdr:col>8</xdr:col>
      <xdr:colOff>933450</xdr:colOff>
      <xdr:row>0</xdr:row>
      <xdr:rowOff>952500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BE3E01-2323-45A3-9386-62D674C26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2" y="66678"/>
          <a:ext cx="2476503" cy="8858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219072</xdr:colOff>
      <xdr:row>0</xdr:row>
      <xdr:rowOff>66678</xdr:rowOff>
    </xdr:from>
    <xdr:to>
      <xdr:col>8</xdr:col>
      <xdr:colOff>923925</xdr:colOff>
      <xdr:row>0</xdr:row>
      <xdr:rowOff>952500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CEEF57-7255-402E-A314-8F49C04A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2" y="66678"/>
          <a:ext cx="2466978" cy="8858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219072</xdr:colOff>
      <xdr:row>0</xdr:row>
      <xdr:rowOff>66678</xdr:rowOff>
    </xdr:from>
    <xdr:to>
      <xdr:col>8</xdr:col>
      <xdr:colOff>923925</xdr:colOff>
      <xdr:row>0</xdr:row>
      <xdr:rowOff>952500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BD27D0-9633-40EC-893B-1024236A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2" y="66678"/>
          <a:ext cx="2466978" cy="8858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2305046</xdr:colOff>
      <xdr:row>0</xdr:row>
      <xdr:rowOff>57153</xdr:rowOff>
    </xdr:from>
    <xdr:to>
      <xdr:col>2</xdr:col>
      <xdr:colOff>552449</xdr:colOff>
      <xdr:row>0</xdr:row>
      <xdr:rowOff>895350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E97517-79BE-4848-9C66-5A6CBAE4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6" y="57153"/>
          <a:ext cx="2476503" cy="8381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1009646</xdr:colOff>
      <xdr:row>0</xdr:row>
      <xdr:rowOff>104778</xdr:rowOff>
    </xdr:from>
    <xdr:to>
      <xdr:col>2</xdr:col>
      <xdr:colOff>3448050</xdr:colOff>
      <xdr:row>0</xdr:row>
      <xdr:rowOff>866775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01E438-70F9-43A0-96CD-3A86833F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1" y="104778"/>
          <a:ext cx="2438404" cy="761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66676</xdr:rowOff>
    </xdr:from>
    <xdr:to>
      <xdr:col>8</xdr:col>
      <xdr:colOff>971550</xdr:colOff>
      <xdr:row>0</xdr:row>
      <xdr:rowOff>962026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A1DBFF-F894-428C-988D-1E0524650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4" y="66676"/>
          <a:ext cx="2514601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66676</xdr:rowOff>
    </xdr:from>
    <xdr:to>
      <xdr:col>8</xdr:col>
      <xdr:colOff>981075</xdr:colOff>
      <xdr:row>0</xdr:row>
      <xdr:rowOff>923925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121C48-386D-4DEA-B065-C325F7859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4" y="66676"/>
          <a:ext cx="2524126" cy="85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66677</xdr:rowOff>
    </xdr:from>
    <xdr:to>
      <xdr:col>8</xdr:col>
      <xdr:colOff>942975</xdr:colOff>
      <xdr:row>0</xdr:row>
      <xdr:rowOff>933451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DE1856-9DDC-40BA-957B-F37517F31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4" y="66677"/>
          <a:ext cx="2486026" cy="866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219073</xdr:colOff>
      <xdr:row>0</xdr:row>
      <xdr:rowOff>66677</xdr:rowOff>
    </xdr:from>
    <xdr:to>
      <xdr:col>8</xdr:col>
      <xdr:colOff>971549</xdr:colOff>
      <xdr:row>0</xdr:row>
      <xdr:rowOff>942975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E91DF3-97F1-4672-B997-4C7DBA5B4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3" y="66677"/>
          <a:ext cx="2514601" cy="8762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219073</xdr:colOff>
      <xdr:row>0</xdr:row>
      <xdr:rowOff>66677</xdr:rowOff>
    </xdr:from>
    <xdr:to>
      <xdr:col>8</xdr:col>
      <xdr:colOff>942975</xdr:colOff>
      <xdr:row>0</xdr:row>
      <xdr:rowOff>933450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60AAF4-4778-4CDA-976D-CA1AE18C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3" y="66677"/>
          <a:ext cx="2486027" cy="866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219073</xdr:colOff>
      <xdr:row>0</xdr:row>
      <xdr:rowOff>66678</xdr:rowOff>
    </xdr:from>
    <xdr:to>
      <xdr:col>8</xdr:col>
      <xdr:colOff>971550</xdr:colOff>
      <xdr:row>0</xdr:row>
      <xdr:rowOff>923926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F6B713-1CE9-45C7-8745-6F3750F34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3" y="66678"/>
          <a:ext cx="2514602" cy="8572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219072</xdr:colOff>
      <xdr:row>0</xdr:row>
      <xdr:rowOff>66678</xdr:rowOff>
    </xdr:from>
    <xdr:to>
      <xdr:col>8</xdr:col>
      <xdr:colOff>962024</xdr:colOff>
      <xdr:row>0</xdr:row>
      <xdr:rowOff>971550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27AB35-D1F3-4C9F-BC36-10F38FE4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2" y="66678"/>
          <a:ext cx="2505077" cy="9048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219072</xdr:colOff>
      <xdr:row>0</xdr:row>
      <xdr:rowOff>66678</xdr:rowOff>
    </xdr:from>
    <xdr:to>
      <xdr:col>8</xdr:col>
      <xdr:colOff>971550</xdr:colOff>
      <xdr:row>0</xdr:row>
      <xdr:rowOff>933450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2312A-53F3-46E6-9FC8-3AC20709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2" y="66678"/>
          <a:ext cx="2514603" cy="866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1048572"/>
  <sheetViews>
    <sheetView topLeftCell="A4" workbookViewId="0">
      <selection activeCell="F20" sqref="F20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  <col min="1021" max="1021" width="9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62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E16:F16"/>
    <mergeCell ref="E17:F17"/>
    <mergeCell ref="A1:B1"/>
    <mergeCell ref="A2:I2"/>
    <mergeCell ref="A8:A9"/>
    <mergeCell ref="B8:B9"/>
    <mergeCell ref="C8:D8"/>
    <mergeCell ref="E8:I8"/>
    <mergeCell ref="E9:F9"/>
    <mergeCell ref="E12:F12"/>
    <mergeCell ref="E11:F11"/>
    <mergeCell ref="E10:F10"/>
    <mergeCell ref="E14:F14"/>
    <mergeCell ref="E15:F15"/>
    <mergeCell ref="E13:F13"/>
    <mergeCell ref="A29:E30"/>
    <mergeCell ref="F29:I30"/>
    <mergeCell ref="A19:D19"/>
    <mergeCell ref="A20:D20"/>
    <mergeCell ref="A18:C18"/>
    <mergeCell ref="C22:C24"/>
    <mergeCell ref="F23:G23"/>
    <mergeCell ref="F24:I26"/>
    <mergeCell ref="G20:H20"/>
    <mergeCell ref="G18:H18"/>
    <mergeCell ref="A27:I27"/>
    <mergeCell ref="A28:I28"/>
    <mergeCell ref="F19:H19"/>
    <mergeCell ref="F21:H21"/>
  </mergeCells>
  <dataValidations count="3">
    <dataValidation type="list" allowBlank="1" showInputMessage="1" showErrorMessage="1" sqref="I5" xr:uid="{00000000-0002-0000-0000-000000000000}">
      <formula1>$M$14:$M$18</formula1>
    </dataValidation>
    <dataValidation type="list" allowBlank="1" showInputMessage="1" showErrorMessage="1" sqref="F18 F20" xr:uid="{00000000-0002-0000-0000-000001000000}">
      <formula1>$R$13:$R$14</formula1>
    </dataValidation>
    <dataValidation type="list" allowBlank="1" showInputMessage="1" showErrorMessage="1" sqref="I6" xr:uid="{00000000-0002-0000-0000-000002000000}">
      <formula1>$P$21:$P$22</formula1>
    </dataValidation>
  </dataValidations>
  <printOptions horizontalCentered="1" verticalCentered="1"/>
  <pageMargins left="0.25" right="0.25" top="1.0456692913385832" bottom="1.0456692913385832" header="0.75000000000000011" footer="0.75000000000000011"/>
  <pageSetup paperSize="9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S1048572"/>
  <sheetViews>
    <sheetView workbookViewId="0">
      <selection sqref="A1:XFD1048576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71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6" xr:uid="{4F829F04-479E-4723-9E42-1C21224DDC88}">
      <formula1>$P$21:$P$22</formula1>
    </dataValidation>
    <dataValidation type="list" allowBlank="1" showInputMessage="1" showErrorMessage="1" sqref="F18 F20" xr:uid="{A3EA9C9D-BF42-44B8-9AF8-87886508851E}">
      <formula1>$R$13:$R$14</formula1>
    </dataValidation>
    <dataValidation type="list" allowBlank="1" showInputMessage="1" showErrorMessage="1" sqref="I5" xr:uid="{9EFBF64A-2AD2-419E-94FC-43182FFAA5AF}">
      <formula1>$M$14:$M$18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S1048572"/>
  <sheetViews>
    <sheetView workbookViewId="0">
      <selection sqref="A1:XFD1048576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72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5" xr:uid="{CE38AC6C-4436-4AB5-9C1B-710542B02390}">
      <formula1>$M$14:$M$18</formula1>
    </dataValidation>
    <dataValidation type="list" allowBlank="1" showInputMessage="1" showErrorMessage="1" sqref="F18 F20" xr:uid="{774DB787-FDEF-4761-A810-ED294A564D4D}">
      <formula1>$R$13:$R$14</formula1>
    </dataValidation>
    <dataValidation type="list" allowBlank="1" showInputMessage="1" showErrorMessage="1" sqref="I6" xr:uid="{60956264-9D22-4C43-9FEF-CFEB0D055DF3}">
      <formula1>$P$21:$P$22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S1048572"/>
  <sheetViews>
    <sheetView tabSelected="1" workbookViewId="0">
      <selection activeCell="C22" sqref="C22:C24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73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6" xr:uid="{D10137D8-E2CD-481A-9F4F-D59C830C65E5}">
      <formula1>$P$21:$P$22</formula1>
    </dataValidation>
    <dataValidation type="list" allowBlank="1" showInputMessage="1" showErrorMessage="1" sqref="F18 F20" xr:uid="{C75B5878-D3AC-4730-A3BB-FA00BE22A904}">
      <formula1>$R$13:$R$14</formula1>
    </dataValidation>
    <dataValidation type="list" allowBlank="1" showInputMessage="1" showErrorMessage="1" sqref="I5" xr:uid="{9B0B762B-B837-47BF-A190-2EC9E8F73CA7}">
      <formula1>$M$14:$M$18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M1048564"/>
  <sheetViews>
    <sheetView topLeftCell="A13" workbookViewId="0">
      <selection activeCell="E18" sqref="E18"/>
    </sheetView>
  </sheetViews>
  <sheetFormatPr baseColWidth="10" defaultColWidth="9" defaultRowHeight="16.5" customHeight="1" x14ac:dyDescent="0.2"/>
  <cols>
    <col min="1" max="1" width="30.5" style="2" customWidth="1"/>
    <col min="2" max="2" width="55.5" style="2" customWidth="1"/>
    <col min="3" max="3" width="8.625" style="2" customWidth="1"/>
    <col min="4" max="6" width="10" style="2" customWidth="1"/>
    <col min="7" max="7" width="17.875" style="2" customWidth="1"/>
    <col min="8" max="8" width="10" style="2" customWidth="1"/>
    <col min="9" max="9" width="18.25" style="2" customWidth="1"/>
    <col min="10" max="10" width="17.5" style="2" customWidth="1"/>
    <col min="11" max="247" width="10" style="2" customWidth="1"/>
    <col min="248" max="1014" width="10.75" customWidth="1"/>
  </cols>
  <sheetData>
    <row r="1" spans="1:247" ht="78.95" customHeight="1" thickBot="1" x14ac:dyDescent="0.25">
      <c r="A1" s="60" t="s">
        <v>0</v>
      </c>
      <c r="B1" s="60"/>
      <c r="C1" s="1"/>
    </row>
    <row r="2" spans="1:247" ht="26.25" thickBot="1" x14ac:dyDescent="0.25">
      <c r="A2" s="57" t="s">
        <v>93</v>
      </c>
      <c r="B2" s="58"/>
      <c r="C2" s="59"/>
    </row>
    <row r="3" spans="1:247" ht="20.25" x14ac:dyDescent="0.2">
      <c r="A3" s="4" t="s">
        <v>2</v>
      </c>
      <c r="C3" s="3"/>
      <c r="IK3"/>
      <c r="IL3"/>
      <c r="IM3"/>
    </row>
    <row r="4" spans="1:247" ht="19.5" x14ac:dyDescent="0.2">
      <c r="A4" s="5" t="s">
        <v>3</v>
      </c>
      <c r="C4" s="6"/>
      <c r="IK4"/>
      <c r="IL4"/>
      <c r="IM4"/>
    </row>
    <row r="5" spans="1:247" ht="19.5" x14ac:dyDescent="0.2">
      <c r="A5" s="5" t="s">
        <v>5</v>
      </c>
      <c r="C5" s="3"/>
      <c r="IK5"/>
      <c r="IL5"/>
      <c r="IM5"/>
    </row>
    <row r="6" spans="1:247" ht="19.5" x14ac:dyDescent="0.2">
      <c r="A6" s="3"/>
      <c r="B6" s="49"/>
      <c r="IK6"/>
      <c r="IL6"/>
      <c r="IM6"/>
    </row>
    <row r="7" spans="1:247" ht="2.25" customHeight="1" thickBot="1" x14ac:dyDescent="0.25">
      <c r="IK7"/>
      <c r="IL7"/>
      <c r="IM7"/>
    </row>
    <row r="8" spans="1:247" s="11" customFormat="1" ht="39.950000000000003" customHeight="1" thickTop="1" thickBot="1" x14ac:dyDescent="0.25">
      <c r="A8" s="61" t="s">
        <v>74</v>
      </c>
      <c r="B8" s="50" t="s">
        <v>89</v>
      </c>
    </row>
    <row r="9" spans="1:247" s="11" customFormat="1" ht="21.75" thickTop="1" thickBot="1" x14ac:dyDescent="0.25">
      <c r="A9" s="61"/>
      <c r="B9" s="51" t="s">
        <v>11</v>
      </c>
    </row>
    <row r="10" spans="1:247" ht="33.950000000000003" customHeight="1" thickTop="1" thickBot="1" x14ac:dyDescent="0.25">
      <c r="A10" s="52" t="s">
        <v>76</v>
      </c>
      <c r="B10" s="55">
        <f>JANVIER!$I$20</f>
        <v>0</v>
      </c>
      <c r="C10" s="54" t="str">
        <f>IF((AND(JANVIER!$F$18="OUI",JANVIER!$F$20="OUI")),"!","")</f>
        <v>!</v>
      </c>
      <c r="IH10"/>
      <c r="II10"/>
      <c r="IJ10"/>
      <c r="IK10"/>
      <c r="IL10"/>
      <c r="IM10"/>
    </row>
    <row r="11" spans="1:247" ht="33.950000000000003" customHeight="1" thickTop="1" thickBot="1" x14ac:dyDescent="0.25">
      <c r="A11" s="52" t="s">
        <v>77</v>
      </c>
      <c r="B11" s="55">
        <f>FEVRIER!$I$20</f>
        <v>0</v>
      </c>
      <c r="C11" s="54" t="str">
        <f>IF((AND(FEVRIER!$F$18="OUI",FEVRIER!$F$20="OUI")),"!","")</f>
        <v>!</v>
      </c>
      <c r="IH11"/>
      <c r="II11"/>
      <c r="IJ11"/>
      <c r="IK11"/>
      <c r="IL11"/>
      <c r="IM11"/>
    </row>
    <row r="12" spans="1:247" ht="33.950000000000003" customHeight="1" thickTop="1" thickBot="1" x14ac:dyDescent="0.25">
      <c r="A12" s="52" t="s">
        <v>78</v>
      </c>
      <c r="B12" s="55">
        <f>MARS!$I$20</f>
        <v>0</v>
      </c>
      <c r="C12" s="54" t="str">
        <f>IF((AND(MARS!$F$18="OUI",MARS!$F$20="OUI")),"!","")</f>
        <v>!</v>
      </c>
      <c r="IH12"/>
      <c r="II12"/>
      <c r="IJ12"/>
      <c r="IK12"/>
      <c r="IL12"/>
      <c r="IM12"/>
    </row>
    <row r="13" spans="1:247" ht="33.950000000000003" customHeight="1" thickTop="1" thickBot="1" x14ac:dyDescent="0.25">
      <c r="A13" s="52" t="s">
        <v>79</v>
      </c>
      <c r="B13" s="55">
        <f>AVRIL!$I$20</f>
        <v>0</v>
      </c>
      <c r="C13" s="54" t="str">
        <f>IF((AND(AVRIL!$F$18="OUI",AVRIL!$F$20="OUI")),"!","")</f>
        <v>!</v>
      </c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pans="1:247" ht="33" customHeight="1" thickTop="1" thickBot="1" x14ac:dyDescent="0.25">
      <c r="A14" s="52" t="s">
        <v>80</v>
      </c>
      <c r="B14" s="55">
        <f>MAI!$I$20</f>
        <v>0</v>
      </c>
      <c r="C14" s="54" t="str">
        <f>IF((AND(MAI!$F$18="OUI",MAI!$F$20="OUI")),"!","")</f>
        <v>!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</row>
    <row r="15" spans="1:247" ht="33.950000000000003" customHeight="1" thickTop="1" thickBot="1" x14ac:dyDescent="0.25">
      <c r="A15" s="52" t="s">
        <v>81</v>
      </c>
      <c r="B15" s="55">
        <f>JUIN!$I$20</f>
        <v>0</v>
      </c>
      <c r="C15" s="54" t="str">
        <f>IF((AND(JUIN!$F$18="OUI",JUIN!$F$20="OUI")),"!","")</f>
        <v>!</v>
      </c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spans="1:247" ht="33.950000000000003" customHeight="1" thickTop="1" thickBot="1" x14ac:dyDescent="0.25">
      <c r="A16" s="52" t="s">
        <v>82</v>
      </c>
      <c r="B16" s="55">
        <f>JUILLET!$I$20</f>
        <v>0</v>
      </c>
      <c r="C16" s="54" t="str">
        <f>IF((AND(JUILLET!$F$18="OUI",JUILLET!$F$20="OUI")),"!","")</f>
        <v>!</v>
      </c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spans="1:247" ht="33.950000000000003" customHeight="1" thickTop="1" thickBot="1" x14ac:dyDescent="0.25">
      <c r="A17" s="52" t="s">
        <v>83</v>
      </c>
      <c r="B17" s="55">
        <f>AOUT!$I$20</f>
        <v>0</v>
      </c>
      <c r="C17" s="54" t="str">
        <f>IF((AND(AOUT!$F$18="OUI",AOUT!$F$20="OUI")),"!","")</f>
        <v>!</v>
      </c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</row>
    <row r="18" spans="1:247" ht="33.950000000000003" customHeight="1" thickTop="1" thickBot="1" x14ac:dyDescent="0.25">
      <c r="A18" s="52" t="s">
        <v>84</v>
      </c>
      <c r="B18" s="55">
        <f>SEPTEMBRE!$I$20</f>
        <v>0</v>
      </c>
      <c r="C18" s="54" t="str">
        <f>IF((AND(SEPTEMBRE!$F$18="OUI",SEPTEMBRE!$F$20="OUI")),"!","")</f>
        <v>!</v>
      </c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</row>
    <row r="19" spans="1:247" ht="33.950000000000003" customHeight="1" thickTop="1" thickBot="1" x14ac:dyDescent="0.25">
      <c r="A19" s="52" t="s">
        <v>85</v>
      </c>
      <c r="B19" s="55">
        <f>OCTOBRE!$I$20</f>
        <v>0</v>
      </c>
      <c r="C19" s="54" t="str">
        <f>IF((AND(OCTOBRE!$F$18="OUI",OCTOBRE!$F$20="OUI")),"!","")</f>
        <v>!</v>
      </c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</row>
    <row r="20" spans="1:247" ht="33.950000000000003" customHeight="1" thickTop="1" thickBot="1" x14ac:dyDescent="0.25">
      <c r="A20" s="52" t="s">
        <v>86</v>
      </c>
      <c r="B20" s="55">
        <f>NOVEMBRE!$I$20</f>
        <v>0</v>
      </c>
      <c r="C20" s="54" t="str">
        <f>IF((AND(NOVEMBRE!$F$18="OUI",NOVEMBRE!$F$20="OUI")),"!","")</f>
        <v>!</v>
      </c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</row>
    <row r="21" spans="1:247" ht="33.950000000000003" customHeight="1" thickTop="1" thickBot="1" x14ac:dyDescent="0.25">
      <c r="A21" s="52" t="s">
        <v>87</v>
      </c>
      <c r="B21" s="55">
        <f>DECEMBRE!$I$20</f>
        <v>0</v>
      </c>
      <c r="C21" s="54" t="str">
        <f>IF((AND(DECEMBRE!$F$18="OUI",DECEMBRE!$F$20="OUI")),"!","")</f>
        <v>!</v>
      </c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</row>
    <row r="22" spans="1:247" ht="33.950000000000003" customHeight="1" thickTop="1" thickBot="1" x14ac:dyDescent="0.25">
      <c r="A22" s="53" t="s">
        <v>88</v>
      </c>
      <c r="B22" s="56">
        <f>SUM(B10:B21)</f>
        <v>0</v>
      </c>
      <c r="IB22"/>
      <c r="IC22"/>
      <c r="ID22"/>
      <c r="IE22"/>
      <c r="IF22"/>
      <c r="IG22"/>
      <c r="IH22"/>
      <c r="II22"/>
      <c r="IJ22"/>
      <c r="IK22"/>
      <c r="IL22"/>
      <c r="IM22"/>
    </row>
    <row r="23" spans="1:247" ht="49.5" customHeight="1" thickTop="1" x14ac:dyDescent="0.2">
      <c r="A23" s="26"/>
      <c r="B23" s="26"/>
      <c r="C23" s="26"/>
      <c r="IF23"/>
      <c r="IG23"/>
      <c r="IH23"/>
      <c r="II23"/>
      <c r="IJ23"/>
      <c r="IK23"/>
      <c r="IL23"/>
      <c r="IM23"/>
    </row>
    <row r="24" spans="1:247" ht="61.5" customHeight="1" x14ac:dyDescent="0.2">
      <c r="A24" s="62" t="s">
        <v>92</v>
      </c>
      <c r="B24" s="63"/>
    </row>
    <row r="25" spans="1:247" ht="16.5" customHeight="1" thickBot="1" x14ac:dyDescent="0.25"/>
    <row r="26" spans="1:247" ht="16.5" customHeight="1" x14ac:dyDescent="0.2">
      <c r="A26" s="29" t="s">
        <v>91</v>
      </c>
      <c r="B26" s="64"/>
    </row>
    <row r="27" spans="1:247" ht="16.5" customHeight="1" x14ac:dyDescent="0.2">
      <c r="A27" s="26"/>
      <c r="B27" s="65"/>
    </row>
    <row r="28" spans="1:247" ht="16.5" customHeight="1" thickBot="1" x14ac:dyDescent="0.25">
      <c r="A28" s="26"/>
      <c r="B28" s="66"/>
    </row>
    <row r="1048562" ht="12.75" customHeight="1" x14ac:dyDescent="0.2"/>
    <row r="1048563" ht="12.75" customHeight="1" x14ac:dyDescent="0.2"/>
    <row r="1048564" ht="12.75" customHeight="1" x14ac:dyDescent="0.2"/>
  </sheetData>
  <protectedRanges>
    <protectedRange sqref="C4:C6" name="Nom prenom"/>
    <protectedRange sqref="B10:B21" name="Frais km2"/>
    <protectedRange sqref="B26" name="Signature1"/>
  </protectedRanges>
  <mergeCells count="5">
    <mergeCell ref="A2:C2"/>
    <mergeCell ref="A1:B1"/>
    <mergeCell ref="A8:A9"/>
    <mergeCell ref="A24:B24"/>
    <mergeCell ref="B26:B28"/>
  </mergeCells>
  <phoneticPr fontId="38" type="noConversion"/>
  <pageMargins left="0.7" right="0.7" top="0.75" bottom="0.75" header="0.3" footer="0.3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FC3F-AA6A-4D82-8802-D20ACB45C8D8}">
  <dimension ref="A1:IM1048564"/>
  <sheetViews>
    <sheetView workbookViewId="0">
      <selection activeCell="A2" sqref="A2:C2"/>
    </sheetView>
  </sheetViews>
  <sheetFormatPr baseColWidth="10" defaultColWidth="9" defaultRowHeight="16.5" customHeight="1" x14ac:dyDescent="0.2"/>
  <cols>
    <col min="1" max="1" width="18" style="2" customWidth="1"/>
    <col min="2" max="2" width="41.625" style="2" customWidth="1"/>
    <col min="3" max="3" width="46.25" style="2" customWidth="1"/>
    <col min="4" max="6" width="10" style="2" customWidth="1"/>
    <col min="7" max="7" width="17.875" style="2" customWidth="1"/>
    <col min="8" max="8" width="10" style="2" customWidth="1"/>
    <col min="9" max="9" width="18.25" style="2" customWidth="1"/>
    <col min="10" max="10" width="17.5" style="2" customWidth="1"/>
    <col min="11" max="247" width="10" style="2" customWidth="1"/>
    <col min="248" max="1014" width="10.75" customWidth="1"/>
  </cols>
  <sheetData>
    <row r="1" spans="1:247" ht="78.95" customHeight="1" thickBot="1" x14ac:dyDescent="0.25">
      <c r="A1" s="60" t="s">
        <v>0</v>
      </c>
      <c r="B1" s="60"/>
      <c r="C1" s="1"/>
    </row>
    <row r="2" spans="1:247" ht="26.25" thickBot="1" x14ac:dyDescent="0.25">
      <c r="A2" s="57" t="s">
        <v>90</v>
      </c>
      <c r="B2" s="58"/>
      <c r="C2" s="59"/>
    </row>
    <row r="3" spans="1:247" ht="20.25" x14ac:dyDescent="0.2">
      <c r="A3" s="4" t="s">
        <v>2</v>
      </c>
      <c r="C3" s="3"/>
      <c r="IK3"/>
      <c r="IL3"/>
      <c r="IM3"/>
    </row>
    <row r="4" spans="1:247" ht="19.5" x14ac:dyDescent="0.2">
      <c r="A4" s="5" t="s">
        <v>3</v>
      </c>
      <c r="C4" s="6"/>
      <c r="IK4"/>
      <c r="IL4"/>
      <c r="IM4"/>
    </row>
    <row r="5" spans="1:247" ht="19.5" x14ac:dyDescent="0.2">
      <c r="A5" s="5" t="s">
        <v>5</v>
      </c>
      <c r="C5" s="3"/>
      <c r="IK5"/>
      <c r="IL5"/>
      <c r="IM5"/>
    </row>
    <row r="6" spans="1:247" ht="19.5" x14ac:dyDescent="0.2">
      <c r="A6" s="3"/>
      <c r="B6" s="49"/>
      <c r="IK6"/>
      <c r="IL6"/>
      <c r="IM6"/>
    </row>
    <row r="7" spans="1:247" ht="2.25" customHeight="1" thickBot="1" x14ac:dyDescent="0.25">
      <c r="IK7"/>
      <c r="IL7"/>
      <c r="IM7"/>
    </row>
    <row r="8" spans="1:247" s="11" customFormat="1" ht="39.950000000000003" customHeight="1" thickTop="1" thickBot="1" x14ac:dyDescent="0.25">
      <c r="A8" s="61" t="s">
        <v>74</v>
      </c>
      <c r="B8" s="50" t="s">
        <v>75</v>
      </c>
      <c r="C8" s="50" t="s">
        <v>89</v>
      </c>
    </row>
    <row r="9" spans="1:247" s="11" customFormat="1" ht="21.75" thickTop="1" thickBot="1" x14ac:dyDescent="0.25">
      <c r="A9" s="61"/>
      <c r="B9" s="51" t="s">
        <v>11</v>
      </c>
      <c r="C9" s="51" t="s">
        <v>11</v>
      </c>
    </row>
    <row r="10" spans="1:247" ht="33.950000000000003" customHeight="1" thickTop="1" thickBot="1" x14ac:dyDescent="0.25">
      <c r="A10" s="52" t="s">
        <v>76</v>
      </c>
      <c r="B10" s="55">
        <f>JANVIER!$I$19</f>
        <v>0</v>
      </c>
      <c r="C10" s="55">
        <f>JANVIER!$I$20</f>
        <v>0</v>
      </c>
      <c r="D10" s="54" t="str">
        <f>IF((AND(JANVIER!$F$18="OUI",JANVIER!$F$20="OUI")),"!","")</f>
        <v>!</v>
      </c>
      <c r="II10"/>
      <c r="IJ10"/>
      <c r="IK10"/>
      <c r="IL10"/>
      <c r="IM10"/>
    </row>
    <row r="11" spans="1:247" ht="33.950000000000003" customHeight="1" thickTop="1" thickBot="1" x14ac:dyDescent="0.25">
      <c r="A11" s="52" t="s">
        <v>77</v>
      </c>
      <c r="B11" s="55">
        <f>FEVRIER!$I$19</f>
        <v>0</v>
      </c>
      <c r="C11" s="55">
        <f>FEVRIER!$I$20</f>
        <v>0</v>
      </c>
      <c r="D11" s="54" t="str">
        <f>IF((AND(FEVRIER!$F$18="OUI",FEVRIER!$F$20="OUI")),"!","")</f>
        <v>!</v>
      </c>
      <c r="II11"/>
      <c r="IJ11"/>
      <c r="IK11"/>
      <c r="IL11"/>
      <c r="IM11"/>
    </row>
    <row r="12" spans="1:247" ht="33.950000000000003" customHeight="1" thickTop="1" thickBot="1" x14ac:dyDescent="0.25">
      <c r="A12" s="52" t="s">
        <v>78</v>
      </c>
      <c r="B12" s="55">
        <f>MARS!$I$19</f>
        <v>0</v>
      </c>
      <c r="C12" s="55">
        <f>MARS!$I$20</f>
        <v>0</v>
      </c>
      <c r="D12" s="54" t="str">
        <f>IF((AND(MARS!$F$18="OUI",MARS!$F$20="OUI")),"!","")</f>
        <v>!</v>
      </c>
      <c r="II12"/>
      <c r="IJ12"/>
      <c r="IK12"/>
      <c r="IL12"/>
      <c r="IM12"/>
    </row>
    <row r="13" spans="1:247" ht="33.950000000000003" customHeight="1" thickTop="1" thickBot="1" x14ac:dyDescent="0.25">
      <c r="A13" s="52" t="s">
        <v>79</v>
      </c>
      <c r="B13" s="55">
        <f>AVRIL!$I$19</f>
        <v>0</v>
      </c>
      <c r="C13" s="55">
        <f>AVRIL!$I$20</f>
        <v>0</v>
      </c>
      <c r="D13" s="54" t="str">
        <f>IF((AND(AVRIL!$F$18="OUI",AVRIL!$F$20="OUI")),"!","")</f>
        <v>!</v>
      </c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pans="1:247" ht="33" customHeight="1" thickTop="1" thickBot="1" x14ac:dyDescent="0.25">
      <c r="A14" s="52" t="s">
        <v>80</v>
      </c>
      <c r="B14" s="55">
        <f>MAI!$I$19</f>
        <v>0</v>
      </c>
      <c r="C14" s="55">
        <f>MAI!$I$20</f>
        <v>0</v>
      </c>
      <c r="D14" s="54" t="str">
        <f>IF((AND(MAI!$F$18="OUI",MAI!$F$20="OUI")),"!","")</f>
        <v>!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</row>
    <row r="15" spans="1:247" ht="33.950000000000003" customHeight="1" thickTop="1" thickBot="1" x14ac:dyDescent="0.25">
      <c r="A15" s="52" t="s">
        <v>81</v>
      </c>
      <c r="B15" s="55">
        <f>JUIN!$I$19</f>
        <v>0</v>
      </c>
      <c r="C15" s="55">
        <f>JUIN!$I$20</f>
        <v>0</v>
      </c>
      <c r="D15" s="54" t="str">
        <f>IF((AND(JUIN!$F$18="OUI",JUIN!$F$20="OUI")),"!","")</f>
        <v>!</v>
      </c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spans="1:247" ht="33.950000000000003" customHeight="1" thickTop="1" thickBot="1" x14ac:dyDescent="0.25">
      <c r="A16" s="52" t="s">
        <v>82</v>
      </c>
      <c r="B16" s="55">
        <f>JUILLET!$I$19</f>
        <v>0</v>
      </c>
      <c r="C16" s="55">
        <f>JUILLET!$I$20</f>
        <v>0</v>
      </c>
      <c r="D16" s="54" t="str">
        <f>IF((AND(JUILLET!$F$18="OUI",JUILLET!$F$20="OUI")),"!","")</f>
        <v>!</v>
      </c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spans="1:247" ht="33.950000000000003" customHeight="1" thickTop="1" thickBot="1" x14ac:dyDescent="0.25">
      <c r="A17" s="52" t="s">
        <v>83</v>
      </c>
      <c r="B17" s="55">
        <f>AOUT!$I$19</f>
        <v>0</v>
      </c>
      <c r="C17" s="55">
        <f>AOUT!$I$20</f>
        <v>0</v>
      </c>
      <c r="D17" s="54" t="str">
        <f>IF((AND(AOUT!$F$18="OUI",AOUT!$F$20="OUI")),"!","")</f>
        <v>!</v>
      </c>
      <c r="IA17"/>
      <c r="IB17"/>
      <c r="IC17"/>
      <c r="ID17"/>
      <c r="IE17"/>
      <c r="IF17"/>
      <c r="IG17"/>
      <c r="IH17"/>
      <c r="II17"/>
      <c r="IJ17"/>
      <c r="IK17"/>
      <c r="IL17"/>
      <c r="IM17"/>
    </row>
    <row r="18" spans="1:247" ht="33.950000000000003" customHeight="1" thickTop="1" thickBot="1" x14ac:dyDescent="0.25">
      <c r="A18" s="52" t="s">
        <v>84</v>
      </c>
      <c r="B18" s="55">
        <f>SEPTEMBRE!$I$19</f>
        <v>0</v>
      </c>
      <c r="C18" s="55">
        <f>SEPTEMBRE!$I$20</f>
        <v>0</v>
      </c>
      <c r="D18" s="54" t="str">
        <f>IF((AND(SEPTEMBRE!$F$18="OUI",SEPTEMBRE!$F$20="OUI")),"!","")</f>
        <v>!</v>
      </c>
      <c r="IA18"/>
      <c r="IB18"/>
      <c r="IC18"/>
      <c r="ID18"/>
      <c r="IE18"/>
      <c r="IF18"/>
      <c r="IG18"/>
      <c r="IH18"/>
      <c r="II18"/>
      <c r="IJ18"/>
      <c r="IK18"/>
      <c r="IL18"/>
      <c r="IM18"/>
    </row>
    <row r="19" spans="1:247" ht="33.950000000000003" customHeight="1" thickTop="1" thickBot="1" x14ac:dyDescent="0.25">
      <c r="A19" s="52" t="s">
        <v>85</v>
      </c>
      <c r="B19" s="55">
        <f>OCTOBRE!$I$19</f>
        <v>0</v>
      </c>
      <c r="C19" s="55">
        <f>OCTOBRE!$I$20</f>
        <v>0</v>
      </c>
      <c r="D19" s="54" t="str">
        <f>IF((AND(OCTOBRE!$F$18="OUI",OCTOBRE!$F$20="OUI")),"!","")</f>
        <v>!</v>
      </c>
      <c r="IA19"/>
      <c r="IB19"/>
      <c r="IC19"/>
      <c r="ID19"/>
      <c r="IE19"/>
      <c r="IF19"/>
      <c r="IG19"/>
      <c r="IH19"/>
      <c r="II19"/>
      <c r="IJ19"/>
      <c r="IK19"/>
      <c r="IL19"/>
      <c r="IM19"/>
    </row>
    <row r="20" spans="1:247" ht="33.950000000000003" customHeight="1" thickTop="1" thickBot="1" x14ac:dyDescent="0.25">
      <c r="A20" s="52" t="s">
        <v>86</v>
      </c>
      <c r="B20" s="55">
        <f>NOVEMBRE!$I$19</f>
        <v>0</v>
      </c>
      <c r="C20" s="55">
        <f>NOVEMBRE!$I$20</f>
        <v>0</v>
      </c>
      <c r="D20" s="54" t="str">
        <f>IF((AND(NOVEMBRE!$F$18="OUI",NOVEMBRE!$F$20="OUI")),"!","")</f>
        <v>!</v>
      </c>
      <c r="IA20"/>
      <c r="IB20"/>
      <c r="IC20"/>
      <c r="ID20"/>
      <c r="IE20"/>
      <c r="IF20"/>
      <c r="IG20"/>
      <c r="IH20"/>
      <c r="II20"/>
      <c r="IJ20"/>
      <c r="IK20"/>
      <c r="IL20"/>
      <c r="IM20"/>
    </row>
    <row r="21" spans="1:247" ht="33.950000000000003" customHeight="1" thickTop="1" thickBot="1" x14ac:dyDescent="0.25">
      <c r="A21" s="52" t="s">
        <v>87</v>
      </c>
      <c r="B21" s="55">
        <f>DECEMBRE!$I$19</f>
        <v>0</v>
      </c>
      <c r="C21" s="55">
        <f>DECEMBRE!$I$20</f>
        <v>0</v>
      </c>
      <c r="D21" s="54" t="str">
        <f>IF((AND(DECEMBRE!$F$18="OUI",DECEMBRE!$F$20="OUI")),"!","")</f>
        <v>!</v>
      </c>
      <c r="IA21"/>
      <c r="IB21"/>
      <c r="IC21"/>
      <c r="ID21"/>
      <c r="IE21"/>
      <c r="IF21"/>
      <c r="IG21"/>
      <c r="IH21"/>
      <c r="II21"/>
      <c r="IJ21"/>
      <c r="IK21"/>
      <c r="IL21"/>
      <c r="IM21"/>
    </row>
    <row r="22" spans="1:247" ht="33.950000000000003" customHeight="1" thickTop="1" thickBot="1" x14ac:dyDescent="0.25">
      <c r="A22" s="53" t="s">
        <v>88</v>
      </c>
      <c r="B22" s="56">
        <f>SUM($B$10:$B$21)</f>
        <v>0</v>
      </c>
      <c r="C22" s="56">
        <f>SUM(C10:C21)</f>
        <v>0</v>
      </c>
      <c r="IC22"/>
      <c r="ID22"/>
      <c r="IE22"/>
      <c r="IF22"/>
      <c r="IG22"/>
      <c r="IH22"/>
      <c r="II22"/>
      <c r="IJ22"/>
      <c r="IK22"/>
      <c r="IL22"/>
      <c r="IM22"/>
    </row>
    <row r="23" spans="1:247" ht="38.25" customHeight="1" thickTop="1" x14ac:dyDescent="0.2">
      <c r="A23" s="26"/>
      <c r="B23" s="26"/>
      <c r="C23" s="26"/>
      <c r="IF23"/>
      <c r="IG23"/>
      <c r="IH23"/>
      <c r="II23"/>
      <c r="IJ23"/>
      <c r="IK23"/>
      <c r="IL23"/>
      <c r="IM23"/>
    </row>
    <row r="1048562" ht="12.75" customHeight="1" x14ac:dyDescent="0.2"/>
    <row r="1048563" ht="12.75" customHeight="1" x14ac:dyDescent="0.2"/>
    <row r="1048564" ht="12.75" customHeight="1" x14ac:dyDescent="0.2"/>
  </sheetData>
  <protectedRanges>
    <protectedRange sqref="C4:C6" name="Nom prenom"/>
    <protectedRange sqref="B10:B21" name="Frais km1"/>
    <protectedRange sqref="C10:C21" name="Frais km2"/>
  </protectedRanges>
  <mergeCells count="3">
    <mergeCell ref="A1:B1"/>
    <mergeCell ref="A2:C2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1048572"/>
  <sheetViews>
    <sheetView workbookViewId="0">
      <selection activeCell="E14" sqref="E14:F14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63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6" xr:uid="{AC931966-D58C-4737-8C31-D0E340522B8F}">
      <formula1>$P$21:$P$22</formula1>
    </dataValidation>
    <dataValidation type="list" allowBlank="1" showInputMessage="1" showErrorMessage="1" sqref="F18 F20" xr:uid="{68C56411-5780-4B98-86E0-A87481997E61}">
      <formula1>$R$13:$R$14</formula1>
    </dataValidation>
    <dataValidation type="list" allowBlank="1" showInputMessage="1" showErrorMessage="1" sqref="I5" xr:uid="{E26327EE-4E0A-4C66-A4B5-DEE59295F281}">
      <formula1>$M$14:$M$18</formula1>
    </dataValidation>
  </dataValidations>
  <pageMargins left="0.78740157480314998" right="0.78740157480314998" top="1.2795275590551189" bottom="1.2795275590551189" header="0.98385826771653595" footer="0.98385826771653595"/>
  <pageSetup paperSize="0" fitToWidth="0" fitToHeight="0" pageOrder="overThenDown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048572"/>
  <sheetViews>
    <sheetView workbookViewId="0">
      <selection sqref="A1:XFD1048576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64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5" xr:uid="{FBD86475-AC4D-4833-B55A-40E8F65F4A51}">
      <formula1>$M$14:$M$18</formula1>
    </dataValidation>
    <dataValidation type="list" allowBlank="1" showInputMessage="1" showErrorMessage="1" sqref="F18 F20" xr:uid="{54166D1E-A89E-4BD7-B9DF-B74D85E9E479}">
      <formula1>$R$13:$R$14</formula1>
    </dataValidation>
    <dataValidation type="list" allowBlank="1" showInputMessage="1" showErrorMessage="1" sqref="I6" xr:uid="{20C99C56-B19F-426C-B63F-C4712881836B}">
      <formula1>$P$21:$P$22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048572"/>
  <sheetViews>
    <sheetView workbookViewId="0">
      <selection sqref="A1:XFD1048576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65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6" xr:uid="{E2011F2B-BBE1-41A0-959B-EF591833959F}">
      <formula1>$P$21:$P$22</formula1>
    </dataValidation>
    <dataValidation type="list" allowBlank="1" showInputMessage="1" showErrorMessage="1" sqref="F18 F20" xr:uid="{0D85B89D-677A-448B-877E-E47EBDBDF989}">
      <formula1>$R$13:$R$14</formula1>
    </dataValidation>
    <dataValidation type="list" allowBlank="1" showInputMessage="1" showErrorMessage="1" sqref="I5" xr:uid="{47BCAA0F-5103-41E4-99E9-44828DF352D1}">
      <formula1>$M$14:$M$18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1048572"/>
  <sheetViews>
    <sheetView workbookViewId="0">
      <selection sqref="A1:XFD1048576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66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5" xr:uid="{92F410AE-556F-4E4F-9AC0-D4721FE98582}">
      <formula1>$M$14:$M$18</formula1>
    </dataValidation>
    <dataValidation type="list" allowBlank="1" showInputMessage="1" showErrorMessage="1" sqref="F18 F20" xr:uid="{2A12CD6C-6924-4ABE-8DF6-C2642BC3481B}">
      <formula1>$R$13:$R$14</formula1>
    </dataValidation>
    <dataValidation type="list" allowBlank="1" showInputMessage="1" showErrorMessage="1" sqref="I6" xr:uid="{665E7AA6-788C-4B81-8422-E1AF8B339107}">
      <formula1>$P$21:$P$22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1048572"/>
  <sheetViews>
    <sheetView workbookViewId="0">
      <selection sqref="A1:XFD1048576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67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6" xr:uid="{5F78C303-8B0B-4697-B461-599A2A259AE5}">
      <formula1>$P$21:$P$22</formula1>
    </dataValidation>
    <dataValidation type="list" allowBlank="1" showInputMessage="1" showErrorMessage="1" sqref="F18 F20" xr:uid="{A242C407-0E70-455D-8FFD-8B4F8B4C6BB8}">
      <formula1>$R$13:$R$14</formula1>
    </dataValidation>
    <dataValidation type="list" allowBlank="1" showInputMessage="1" showErrorMessage="1" sqref="I5" xr:uid="{271D6C20-F1F5-4545-99C7-A076DE9A81D9}">
      <formula1>$M$14:$M$18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S1048572"/>
  <sheetViews>
    <sheetView workbookViewId="0">
      <selection activeCell="E14" sqref="E14:F14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68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5" xr:uid="{F6D3325E-DF30-4940-B548-E3F6E729894B}">
      <formula1>$M$14:$M$18</formula1>
    </dataValidation>
    <dataValidation type="list" allowBlank="1" showInputMessage="1" showErrorMessage="1" sqref="F18 F20" xr:uid="{7D4577E2-3BBA-4CD3-9156-359514E52778}">
      <formula1>$R$13:$R$14</formula1>
    </dataValidation>
    <dataValidation type="list" allowBlank="1" showInputMessage="1" showErrorMessage="1" sqref="I6" xr:uid="{07AD9D68-9F61-4B49-8E52-6936ECFCB53C}">
      <formula1>$P$21:$P$22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S1048572"/>
  <sheetViews>
    <sheetView workbookViewId="0">
      <selection sqref="A1:XFD1048576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69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6" xr:uid="{D7F69915-4A1F-49C3-9239-D8BFF73E8A23}">
      <formula1>$P$21:$P$22</formula1>
    </dataValidation>
    <dataValidation type="list" allowBlank="1" showInputMessage="1" showErrorMessage="1" sqref="F18 F20" xr:uid="{B2074CA8-E1DF-4B95-A0CA-D6F8FE7DD373}">
      <formula1>$R$13:$R$14</formula1>
    </dataValidation>
    <dataValidation type="list" allowBlank="1" showInputMessage="1" showErrorMessage="1" sqref="I5" xr:uid="{85488EA7-0A69-4C84-A252-E46BE522A4A7}">
      <formula1>$M$14:$M$18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1048572"/>
  <sheetViews>
    <sheetView workbookViewId="0">
      <selection activeCell="F20" sqref="F20"/>
    </sheetView>
  </sheetViews>
  <sheetFormatPr baseColWidth="10" defaultColWidth="9" defaultRowHeight="16.5" customHeight="1" x14ac:dyDescent="0.2"/>
  <cols>
    <col min="1" max="1" width="13.625" style="2" customWidth="1"/>
    <col min="2" max="2" width="37.25" style="2" customWidth="1"/>
    <col min="3" max="3" width="24.375" style="2" customWidth="1"/>
    <col min="4" max="4" width="19.75" style="2" customWidth="1"/>
    <col min="5" max="5" width="49.125" style="2" customWidth="1"/>
    <col min="6" max="7" width="11.375" style="2" customWidth="1"/>
    <col min="8" max="8" width="11.75" style="2" customWidth="1"/>
    <col min="9" max="9" width="13" style="2" customWidth="1"/>
    <col min="10" max="11" width="10" style="2" customWidth="1"/>
    <col min="12" max="12" width="10" style="2" hidden="1" customWidth="1"/>
    <col min="13" max="13" width="17.875" style="2" hidden="1" customWidth="1"/>
    <col min="14" max="14" width="10" style="2" hidden="1" customWidth="1"/>
    <col min="15" max="15" width="18.25" style="2" hidden="1" customWidth="1"/>
    <col min="16" max="16" width="17.5" style="2" hidden="1" customWidth="1"/>
    <col min="17" max="18" width="10" style="2" hidden="1" customWidth="1"/>
    <col min="19" max="253" width="10" style="2" customWidth="1"/>
    <col min="254" max="1020" width="10.75" customWidth="1"/>
  </cols>
  <sheetData>
    <row r="1" spans="1:253" ht="78.95" customHeight="1" thickBot="1" x14ac:dyDescent="0.25">
      <c r="A1" s="60" t="s">
        <v>0</v>
      </c>
      <c r="B1" s="60"/>
      <c r="C1" s="1"/>
    </row>
    <row r="2" spans="1:253" ht="26.25" thickBo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10"/>
    </row>
    <row r="3" spans="1:253" ht="20.25" x14ac:dyDescent="0.2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253" ht="20.25" thickBot="1" x14ac:dyDescent="0.25">
      <c r="A4" s="3"/>
      <c r="B4" s="5" t="s">
        <v>3</v>
      </c>
      <c r="C4" s="6"/>
      <c r="D4" s="3"/>
      <c r="E4" s="3"/>
      <c r="F4" s="3"/>
      <c r="G4" s="3"/>
      <c r="H4" s="3"/>
      <c r="I4" s="3"/>
    </row>
    <row r="5" spans="1:253" ht="20.25" thickBot="1" x14ac:dyDescent="0.25">
      <c r="A5" s="3"/>
      <c r="B5" s="5" t="s">
        <v>5</v>
      </c>
      <c r="C5" s="3"/>
      <c r="D5" s="3"/>
      <c r="E5" s="3"/>
      <c r="F5" s="3"/>
      <c r="G5" s="7" t="s">
        <v>6</v>
      </c>
      <c r="H5" s="8"/>
      <c r="I5" s="9" t="s">
        <v>28</v>
      </c>
    </row>
    <row r="6" spans="1:253" ht="20.25" thickBot="1" x14ac:dyDescent="0.25">
      <c r="A6" s="3"/>
      <c r="B6" s="48" t="s">
        <v>70</v>
      </c>
      <c r="D6" s="3"/>
      <c r="F6" s="3"/>
      <c r="G6" s="7" t="s">
        <v>53</v>
      </c>
      <c r="H6" s="10"/>
      <c r="I6" s="9" t="s">
        <v>55</v>
      </c>
    </row>
    <row r="7" spans="1:253" ht="2.25" customHeight="1" x14ac:dyDescent="0.2"/>
    <row r="8" spans="1:253" s="11" customFormat="1" ht="39.950000000000003" customHeight="1" x14ac:dyDescent="0.2">
      <c r="A8" s="111" t="s">
        <v>7</v>
      </c>
      <c r="B8" s="111" t="s">
        <v>60</v>
      </c>
      <c r="C8" s="112" t="s">
        <v>8</v>
      </c>
      <c r="D8" s="113"/>
      <c r="E8" s="114" t="s">
        <v>9</v>
      </c>
      <c r="F8" s="114"/>
      <c r="G8" s="114"/>
      <c r="H8" s="114"/>
      <c r="I8" s="115"/>
    </row>
    <row r="9" spans="1:253" s="11" customFormat="1" ht="20.25" x14ac:dyDescent="0.2">
      <c r="A9" s="111"/>
      <c r="B9" s="111"/>
      <c r="C9" s="12" t="s">
        <v>10</v>
      </c>
      <c r="D9" s="31" t="s">
        <v>11</v>
      </c>
      <c r="E9" s="116" t="s">
        <v>12</v>
      </c>
      <c r="F9" s="117"/>
      <c r="G9" s="12" t="s">
        <v>13</v>
      </c>
      <c r="H9" s="12" t="s">
        <v>14</v>
      </c>
      <c r="I9" s="12" t="s">
        <v>15</v>
      </c>
    </row>
    <row r="10" spans="1:253" ht="33.950000000000003" customHeight="1" x14ac:dyDescent="0.2">
      <c r="A10" s="13"/>
      <c r="B10" s="14"/>
      <c r="C10" s="13"/>
      <c r="D10" s="32"/>
      <c r="E10" s="120" t="s">
        <v>4</v>
      </c>
      <c r="F10" s="121"/>
      <c r="G10" s="15"/>
      <c r="H10" s="16">
        <v>0.4</v>
      </c>
      <c r="I10" s="17">
        <f xml:space="preserve"> G10*H10</f>
        <v>0</v>
      </c>
    </row>
    <row r="11" spans="1:253" ht="33.950000000000003" customHeight="1" x14ac:dyDescent="0.2">
      <c r="A11" s="13"/>
      <c r="B11" s="14"/>
      <c r="C11" s="13"/>
      <c r="D11" s="33"/>
      <c r="E11" s="118"/>
      <c r="F11" s="119"/>
      <c r="G11" s="15"/>
      <c r="H11" s="16">
        <v>0.4</v>
      </c>
      <c r="I11" s="17">
        <f xml:space="preserve"> G11*H11</f>
        <v>0</v>
      </c>
    </row>
    <row r="12" spans="1:253" ht="33.950000000000003" customHeight="1" x14ac:dyDescent="0.3">
      <c r="A12" s="13"/>
      <c r="B12" s="14"/>
      <c r="C12" s="13"/>
      <c r="D12" s="32"/>
      <c r="E12" s="118"/>
      <c r="F12" s="119"/>
      <c r="G12" s="15"/>
      <c r="H12" s="16">
        <v>0.4</v>
      </c>
      <c r="I12" s="17">
        <f xml:space="preserve"> G12*H12</f>
        <v>0</v>
      </c>
      <c r="M12" s="18" t="s">
        <v>49</v>
      </c>
    </row>
    <row r="13" spans="1:253" ht="33.950000000000003" customHeight="1" thickBot="1" x14ac:dyDescent="0.25">
      <c r="A13" s="13"/>
      <c r="B13" s="14"/>
      <c r="C13" s="13"/>
      <c r="D13" s="32"/>
      <c r="E13" s="118"/>
      <c r="F13" s="119"/>
      <c r="G13" s="15"/>
      <c r="H13" s="16">
        <v>0.4</v>
      </c>
      <c r="I13" s="17">
        <f xml:space="preserve"> G13*H13</f>
        <v>0</v>
      </c>
      <c r="M13" s="19" t="s">
        <v>44</v>
      </c>
      <c r="N13" s="19" t="s">
        <v>45</v>
      </c>
      <c r="O13" s="19" t="s">
        <v>46</v>
      </c>
      <c r="P13" s="19" t="s">
        <v>47</v>
      </c>
      <c r="R13" s="2" t="s">
        <v>50</v>
      </c>
    </row>
    <row r="14" spans="1:253" ht="33" customHeight="1" thickBot="1" x14ac:dyDescent="0.25">
      <c r="A14" s="13"/>
      <c r="B14" s="14"/>
      <c r="C14" s="13"/>
      <c r="D14" s="32"/>
      <c r="E14" s="118"/>
      <c r="F14" s="119"/>
      <c r="G14" s="15"/>
      <c r="H14" s="16">
        <v>0.4</v>
      </c>
      <c r="I14" s="17">
        <f t="shared" ref="I14:I17" si="0" xml:space="preserve"> G14*H14</f>
        <v>0</v>
      </c>
      <c r="J14"/>
      <c r="K14"/>
      <c r="L14"/>
      <c r="M14" s="20" t="s">
        <v>24</v>
      </c>
      <c r="N14" s="21" t="s">
        <v>25</v>
      </c>
      <c r="O14" s="21" t="s">
        <v>26</v>
      </c>
      <c r="P14" s="21" t="s">
        <v>27</v>
      </c>
      <c r="Q14"/>
      <c r="R14" s="22" t="s">
        <v>51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33.950000000000003" customHeight="1" thickBot="1" x14ac:dyDescent="0.25">
      <c r="A15" s="13"/>
      <c r="B15" s="14"/>
      <c r="C15" s="13"/>
      <c r="D15" s="32"/>
      <c r="E15" s="118"/>
      <c r="F15" s="119"/>
      <c r="G15" s="15"/>
      <c r="H15" s="16">
        <v>0.4</v>
      </c>
      <c r="I15" s="17">
        <f t="shared" si="0"/>
        <v>0</v>
      </c>
      <c r="M15" s="23" t="s">
        <v>28</v>
      </c>
      <c r="N15" s="24" t="s">
        <v>29</v>
      </c>
      <c r="O15" s="24" t="s">
        <v>30</v>
      </c>
      <c r="P15" s="24" t="s">
        <v>31</v>
      </c>
    </row>
    <row r="16" spans="1:253" ht="33.950000000000003" customHeight="1" thickBot="1" x14ac:dyDescent="0.25">
      <c r="A16" s="13"/>
      <c r="B16" s="14"/>
      <c r="C16" s="13"/>
      <c r="D16" s="32"/>
      <c r="E16" s="104"/>
      <c r="F16" s="105"/>
      <c r="G16" s="15"/>
      <c r="H16" s="16">
        <v>0.4</v>
      </c>
      <c r="I16" s="17">
        <f t="shared" si="0"/>
        <v>0</v>
      </c>
      <c r="M16" s="20" t="s">
        <v>32</v>
      </c>
      <c r="N16" s="21" t="s">
        <v>33</v>
      </c>
      <c r="O16" s="21" t="s">
        <v>34</v>
      </c>
      <c r="P16" s="21" t="s">
        <v>35</v>
      </c>
    </row>
    <row r="17" spans="1:16" ht="33.950000000000003" customHeight="1" thickBot="1" x14ac:dyDescent="0.25">
      <c r="A17" s="13"/>
      <c r="B17" s="14"/>
      <c r="C17" s="13"/>
      <c r="D17" s="32"/>
      <c r="E17" s="106"/>
      <c r="F17" s="107"/>
      <c r="G17" s="34"/>
      <c r="H17" s="35">
        <v>0.4</v>
      </c>
      <c r="I17" s="41">
        <f t="shared" si="0"/>
        <v>0</v>
      </c>
      <c r="M17" s="23" t="s">
        <v>36</v>
      </c>
      <c r="N17" s="24" t="s">
        <v>37</v>
      </c>
      <c r="O17" s="24" t="s">
        <v>38</v>
      </c>
      <c r="P17" s="24" t="s">
        <v>39</v>
      </c>
    </row>
    <row r="18" spans="1:16" ht="33.950000000000003" customHeight="1" thickTop="1" thickBot="1" x14ac:dyDescent="0.25">
      <c r="A18" s="83" t="s">
        <v>16</v>
      </c>
      <c r="B18" s="84"/>
      <c r="C18" s="85"/>
      <c r="D18" s="30">
        <f>SUM(D10:D17)</f>
        <v>0</v>
      </c>
      <c r="E18" s="43" t="s">
        <v>17</v>
      </c>
      <c r="F18" s="40" t="s">
        <v>50</v>
      </c>
      <c r="G18" s="98" t="s">
        <v>18</v>
      </c>
      <c r="H18" s="98"/>
      <c r="I18" s="42">
        <f>IF($F$18="NON",0,SUM($I$10:$I$17))</f>
        <v>0</v>
      </c>
      <c r="M18" s="20" t="s">
        <v>40</v>
      </c>
      <c r="N18" s="21" t="s">
        <v>41</v>
      </c>
      <c r="O18" s="21" t="s">
        <v>42</v>
      </c>
      <c r="P18" s="21" t="s">
        <v>43</v>
      </c>
    </row>
    <row r="19" spans="1:16" ht="33.950000000000003" customHeight="1" thickTop="1" thickBot="1" x14ac:dyDescent="0.25">
      <c r="A19" s="79"/>
      <c r="B19" s="80"/>
      <c r="C19" s="80"/>
      <c r="D19" s="80"/>
      <c r="E19" s="44" t="s">
        <v>58</v>
      </c>
      <c r="F19" s="102" t="s">
        <v>19</v>
      </c>
      <c r="G19" s="103"/>
      <c r="H19" s="103"/>
      <c r="I19" s="36">
        <f>IF($F$18="OUI",$D$18+$I$18,0)</f>
        <v>0</v>
      </c>
      <c r="J19" s="37"/>
      <c r="M19" s="25" t="s">
        <v>48</v>
      </c>
    </row>
    <row r="20" spans="1:16" ht="45" customHeight="1" thickTop="1" thickBot="1" x14ac:dyDescent="0.25">
      <c r="A20" s="81"/>
      <c r="B20" s="82"/>
      <c r="C20" s="82"/>
      <c r="D20" s="82"/>
      <c r="E20" s="45" t="s">
        <v>52</v>
      </c>
      <c r="F20" s="39" t="s">
        <v>50</v>
      </c>
      <c r="G20" s="97" t="s">
        <v>61</v>
      </c>
      <c r="H20" s="97"/>
      <c r="I20" s="38">
        <f>IF(F20="NON",0,IF(I6="électrique",SUM($G$10:$G$17)*VLOOKUP(I5,$M$21:$N$25,2,0)+((SUM($G$10:$G$17)*VLOOKUP(I5,$M$21:$N$25,2,0)*20)/100),SUM($G$10:$G$17)*VLOOKUP(I5,$M$21:$N$25,2,0)))</f>
        <v>0</v>
      </c>
      <c r="J20" s="37"/>
    </row>
    <row r="21" spans="1:16" ht="38.25" customHeight="1" thickTop="1" thickBot="1" x14ac:dyDescent="0.25">
      <c r="A21" s="26"/>
      <c r="B21" s="26"/>
      <c r="C21" s="26"/>
      <c r="D21" s="26"/>
      <c r="E21" s="46" t="str">
        <f>IF((AND(F20="OUI",F18="OUI")),"attention, vous ne pouvez choisir qu'une seule option","")</f>
        <v>attention, vous ne pouvez choisir qu'une seule option</v>
      </c>
      <c r="F21" s="102" t="s">
        <v>19</v>
      </c>
      <c r="G21" s="103"/>
      <c r="H21" s="103"/>
      <c r="I21" s="47">
        <f>IF(F20="OUI",D18,0)</f>
        <v>0</v>
      </c>
      <c r="J21" s="37"/>
      <c r="M21" s="20" t="s">
        <v>24</v>
      </c>
      <c r="N21" s="21">
        <v>0.52900000000000003</v>
      </c>
      <c r="P21" s="2" t="s">
        <v>54</v>
      </c>
    </row>
    <row r="22" spans="1:16" s="26" customFormat="1" ht="23.25" customHeight="1" thickTop="1" thickBot="1" x14ac:dyDescent="0.25">
      <c r="B22" s="29" t="s">
        <v>20</v>
      </c>
      <c r="C22" s="64"/>
      <c r="M22" s="23" t="s">
        <v>28</v>
      </c>
      <c r="N22" s="24">
        <v>0.60599999999999998</v>
      </c>
      <c r="P22" s="26" t="s">
        <v>55</v>
      </c>
    </row>
    <row r="23" spans="1:16" s="26" customFormat="1" ht="18.75" thickBot="1" x14ac:dyDescent="0.25">
      <c r="C23" s="65"/>
      <c r="E23" s="28" t="s">
        <v>21</v>
      </c>
      <c r="F23" s="86"/>
      <c r="G23" s="87"/>
      <c r="M23" s="20" t="s">
        <v>32</v>
      </c>
      <c r="N23" s="21">
        <v>0.63600000000000001</v>
      </c>
    </row>
    <row r="24" spans="1:16" s="26" customFormat="1" ht="18.75" thickBot="1" x14ac:dyDescent="0.25">
      <c r="C24" s="66"/>
      <c r="E24" s="28" t="s">
        <v>22</v>
      </c>
      <c r="F24" s="88"/>
      <c r="G24" s="89"/>
      <c r="H24" s="89"/>
      <c r="I24" s="90"/>
      <c r="M24" s="23" t="s">
        <v>36</v>
      </c>
      <c r="N24" s="24">
        <v>0.66500000000000004</v>
      </c>
    </row>
    <row r="25" spans="1:16" s="26" customFormat="1" ht="18.75" thickBot="1" x14ac:dyDescent="0.25">
      <c r="C25" s="27"/>
      <c r="F25" s="91"/>
      <c r="G25" s="92"/>
      <c r="H25" s="92"/>
      <c r="I25" s="93"/>
      <c r="M25" s="20" t="s">
        <v>40</v>
      </c>
      <c r="N25" s="21">
        <v>0.69699999999999995</v>
      </c>
    </row>
    <row r="26" spans="1:16" s="26" customFormat="1" ht="18.75" thickBot="1" x14ac:dyDescent="0.25">
      <c r="A26"/>
      <c r="B26"/>
      <c r="C26"/>
      <c r="D26"/>
      <c r="E26"/>
      <c r="F26" s="94"/>
      <c r="G26" s="95"/>
      <c r="H26" s="95"/>
      <c r="I26" s="96"/>
    </row>
    <row r="27" spans="1:16" s="26" customFormat="1" ht="18" x14ac:dyDescent="0.25">
      <c r="A27" s="99" t="s">
        <v>23</v>
      </c>
      <c r="B27" s="99"/>
      <c r="C27" s="99"/>
      <c r="D27" s="99"/>
      <c r="E27" s="99"/>
      <c r="F27" s="99"/>
      <c r="G27" s="99"/>
      <c r="H27" s="99"/>
      <c r="I27" s="99"/>
      <c r="J27"/>
      <c r="K27"/>
    </row>
    <row r="28" spans="1:16" s="26" customFormat="1" ht="18" x14ac:dyDescent="0.2">
      <c r="A28" s="100" t="s">
        <v>56</v>
      </c>
      <c r="B28" s="101"/>
      <c r="C28" s="101"/>
      <c r="D28" s="101"/>
      <c r="E28" s="101"/>
      <c r="F28" s="101"/>
      <c r="G28" s="101"/>
      <c r="H28" s="101"/>
      <c r="I28" s="101"/>
      <c r="J28"/>
      <c r="K28"/>
    </row>
    <row r="29" spans="1:16" s="26" customFormat="1" ht="40.5" customHeight="1" x14ac:dyDescent="0.2">
      <c r="A29" s="67" t="s">
        <v>59</v>
      </c>
      <c r="B29" s="68"/>
      <c r="C29" s="68"/>
      <c r="D29" s="68"/>
      <c r="E29" s="69"/>
      <c r="F29" s="73" t="s">
        <v>57</v>
      </c>
      <c r="G29" s="74"/>
      <c r="H29" s="74"/>
      <c r="I29" s="75"/>
      <c r="J29"/>
      <c r="K29"/>
      <c r="L29"/>
    </row>
    <row r="30" spans="1:16" s="26" customFormat="1" ht="48.75" customHeight="1" x14ac:dyDescent="0.2">
      <c r="A30" s="70"/>
      <c r="B30" s="71"/>
      <c r="C30" s="71"/>
      <c r="D30" s="71"/>
      <c r="E30" s="72"/>
      <c r="F30" s="76"/>
      <c r="G30" s="77"/>
      <c r="H30" s="77"/>
      <c r="I30" s="78"/>
    </row>
    <row r="31" spans="1:16" s="26" customFormat="1" ht="25.5" customHeight="1" x14ac:dyDescent="0.2">
      <c r="A31" s="2"/>
      <c r="B31" s="2"/>
      <c r="C31" s="2"/>
      <c r="D31" s="2"/>
      <c r="E31" s="2"/>
      <c r="F31" s="2"/>
      <c r="G31" s="2"/>
      <c r="H31" s="2"/>
      <c r="I31" s="2"/>
    </row>
    <row r="1048570" ht="12.75" customHeight="1" x14ac:dyDescent="0.2"/>
    <row r="1048571" ht="12.75" customHeight="1" x14ac:dyDescent="0.2"/>
    <row r="1048572" ht="12.75" customHeight="1" x14ac:dyDescent="0.2"/>
  </sheetData>
  <protectedRanges>
    <protectedRange sqref="F23" name="date"/>
    <protectedRange sqref="F20" name="liste impot"/>
    <protectedRange sqref="F18" name="liste 040"/>
    <protectedRange sqref="I5:I6" name="Listes haut"/>
    <protectedRange sqref="C4:C6" name="Nom prenom"/>
    <protectedRange sqref="A10:B13" name="Frais km1"/>
    <protectedRange sqref="E10:G17" name="Frais km2"/>
    <protectedRange sqref="A14:D17 C10:D13" name="Frais autres"/>
    <protectedRange sqref="C22" name="Signature1"/>
    <protectedRange sqref="F24" name="Signature 2"/>
  </protectedRanges>
  <mergeCells count="29">
    <mergeCell ref="A27:I27"/>
    <mergeCell ref="A28:I28"/>
    <mergeCell ref="A29:E30"/>
    <mergeCell ref="F29:I30"/>
    <mergeCell ref="A20:D20"/>
    <mergeCell ref="G20:H20"/>
    <mergeCell ref="F21:H21"/>
    <mergeCell ref="C22:C24"/>
    <mergeCell ref="F23:G23"/>
    <mergeCell ref="F24:I26"/>
    <mergeCell ref="E16:F16"/>
    <mergeCell ref="E17:F17"/>
    <mergeCell ref="A18:C18"/>
    <mergeCell ref="G18:H18"/>
    <mergeCell ref="A19:D19"/>
    <mergeCell ref="F19:H19"/>
    <mergeCell ref="E15:F15"/>
    <mergeCell ref="A1:B1"/>
    <mergeCell ref="A2:I2"/>
    <mergeCell ref="A8:A9"/>
    <mergeCell ref="B8:B9"/>
    <mergeCell ref="C8:D8"/>
    <mergeCell ref="E8:I8"/>
    <mergeCell ref="E9:F9"/>
    <mergeCell ref="E10:F10"/>
    <mergeCell ref="E11:F11"/>
    <mergeCell ref="E12:F12"/>
    <mergeCell ref="E13:F13"/>
    <mergeCell ref="E14:F14"/>
  </mergeCells>
  <dataValidations count="3">
    <dataValidation type="list" allowBlank="1" showInputMessage="1" showErrorMessage="1" sqref="I5" xr:uid="{752C2880-530C-433A-9488-6CD77E9EE2DC}">
      <formula1>$M$14:$M$18</formula1>
    </dataValidation>
    <dataValidation type="list" allowBlank="1" showInputMessage="1" showErrorMessage="1" sqref="F18 F20" xr:uid="{1EEDADB3-8CD3-4EB5-A223-1516D6C8969B}">
      <formula1>$R$13:$R$14</formula1>
    </dataValidation>
    <dataValidation type="list" allowBlank="1" showInputMessage="1" showErrorMessage="1" sqref="I6" xr:uid="{03CE70BE-7520-4D1B-8814-AC356ADC32F7}">
      <formula1>$P$21:$P$22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  <vt:lpstr>TOTAL 2026</vt:lpstr>
      <vt:lpstr>Feuil1</vt:lpstr>
      <vt:lpstr>JANVIER!Excel_BuiltIn__FilterDatabase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alauzon</dc:creator>
  <dc:description/>
  <cp:lastModifiedBy>Manon ALARCON</cp:lastModifiedBy>
  <cp:revision>12</cp:revision>
  <cp:lastPrinted>2025-02-17T10:02:45Z</cp:lastPrinted>
  <dcterms:created xsi:type="dcterms:W3CDTF">2007-05-14T08:02:46Z</dcterms:created>
  <dcterms:modified xsi:type="dcterms:W3CDTF">2026-01-27T15:25:01Z</dcterms:modified>
</cp:coreProperties>
</file>